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975" windowWidth="22995" windowHeight="7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2" i="1" l="1"/>
  <c r="H37" i="2" l="1"/>
  <c r="K34" i="2" l="1"/>
  <c r="K33" i="2"/>
  <c r="K32" i="2"/>
  <c r="K31" i="2"/>
  <c r="K28" i="2"/>
  <c r="K26" i="2"/>
  <c r="K25" i="2"/>
  <c r="K22" i="2"/>
  <c r="K20" i="2"/>
  <c r="K19" i="2"/>
  <c r="K18" i="2"/>
  <c r="K16" i="2"/>
  <c r="K13" i="2"/>
  <c r="K12" i="2"/>
  <c r="K11" i="2"/>
  <c r="K10" i="2"/>
  <c r="K9" i="2"/>
  <c r="K8" i="2"/>
  <c r="K7" i="2"/>
  <c r="K7" i="1"/>
  <c r="K10" i="1"/>
  <c r="K11" i="1"/>
  <c r="K14" i="1"/>
  <c r="K17" i="1"/>
  <c r="K18" i="1"/>
  <c r="K19" i="1"/>
  <c r="K20" i="1"/>
  <c r="K23" i="1"/>
  <c r="K24" i="1"/>
  <c r="K25" i="1"/>
  <c r="K26" i="1"/>
  <c r="K29" i="1"/>
  <c r="K30" i="1"/>
  <c r="K31" i="1"/>
  <c r="K33" i="1"/>
  <c r="K34" i="1"/>
  <c r="K37" i="1"/>
  <c r="K39" i="1"/>
  <c r="K6" i="1"/>
  <c r="J42" i="1" l="1"/>
  <c r="K42" i="1" s="1"/>
  <c r="J37" i="2"/>
  <c r="K37" i="2" s="1"/>
  <c r="I42" i="1" l="1"/>
  <c r="I37" i="2" l="1"/>
  <c r="D42" i="1" l="1"/>
  <c r="F37" i="2" l="1"/>
  <c r="G37" i="2"/>
  <c r="D37" i="2"/>
  <c r="G42" i="1" l="1"/>
  <c r="E42" i="1"/>
  <c r="C42" i="1"/>
  <c r="F42" i="1"/>
  <c r="B42" i="1"/>
</calcChain>
</file>

<file path=xl/sharedStrings.xml><?xml version="1.0" encoding="utf-8"?>
<sst xmlns="http://schemas.openxmlformats.org/spreadsheetml/2006/main" count="97" uniqueCount="85">
  <si>
    <t>Town of Dupont</t>
  </si>
  <si>
    <t>2014 Budget</t>
  </si>
  <si>
    <t>Revenues</t>
  </si>
  <si>
    <t>2012 Actual</t>
  </si>
  <si>
    <t>2012 Budget</t>
  </si>
  <si>
    <t>2013 Budget</t>
  </si>
  <si>
    <t>% Change</t>
  </si>
  <si>
    <t>Taxes</t>
  </si>
  <si>
    <t xml:space="preserve">     General Property(ToD share)</t>
  </si>
  <si>
    <t xml:space="preserve">     Managed Forest Crop/Yield</t>
  </si>
  <si>
    <t>Intergovernmental Revenue</t>
  </si>
  <si>
    <t xml:space="preserve">     Shared Revenue</t>
  </si>
  <si>
    <t xml:space="preserve">     Waupaca Co Dog Lic reimb.</t>
  </si>
  <si>
    <t xml:space="preserve">     Waupaca Co Garbage</t>
  </si>
  <si>
    <t xml:space="preserve">     Waupaca Co int. on garbage</t>
  </si>
  <si>
    <t xml:space="preserve">     DOT Gen Transportation Aid</t>
  </si>
  <si>
    <t xml:space="preserve">     TRIP</t>
  </si>
  <si>
    <t xml:space="preserve">     Waupaca Co Lottery Credit</t>
  </si>
  <si>
    <t xml:space="preserve">     WI 2% Fire Dues</t>
  </si>
  <si>
    <t xml:space="preserve">     DNR aid in Lieu</t>
  </si>
  <si>
    <t xml:space="preserve">     DNR/MFL</t>
  </si>
  <si>
    <t xml:space="preserve">      Exempt Computer Aid</t>
  </si>
  <si>
    <t xml:space="preserve">     </t>
  </si>
  <si>
    <t>Licenses &amp; Permits</t>
  </si>
  <si>
    <t xml:space="preserve">     Dog License</t>
  </si>
  <si>
    <t xml:space="preserve">     Liq Lic &amp; Operators Permits</t>
  </si>
  <si>
    <t xml:space="preserve">     Building, Driveway &amp; Fire Signs</t>
  </si>
  <si>
    <t xml:space="preserve">     Town Zoning Permits</t>
  </si>
  <si>
    <t>Public Charges for Services</t>
  </si>
  <si>
    <t xml:space="preserve">     Fire Call Fees</t>
  </si>
  <si>
    <t xml:space="preserve">     Garbage Collection</t>
  </si>
  <si>
    <t xml:space="preserve">     Recycling</t>
  </si>
  <si>
    <t xml:space="preserve">     Title search</t>
  </si>
  <si>
    <t xml:space="preserve">     Fire Protection (Union)</t>
  </si>
  <si>
    <t xml:space="preserve">Miscellaneous      </t>
  </si>
  <si>
    <t xml:space="preserve">     Interest Income</t>
  </si>
  <si>
    <t xml:space="preserve">     Fire Ins, Refund</t>
  </si>
  <si>
    <t xml:space="preserve">     Hall Rent</t>
  </si>
  <si>
    <t xml:space="preserve">     Other(NSF,Office fees,Pmt. Of tax)</t>
  </si>
  <si>
    <t>Total</t>
  </si>
  <si>
    <t>2013 Actual</t>
  </si>
  <si>
    <t>2015 Budget</t>
  </si>
  <si>
    <t>Expenses</t>
  </si>
  <si>
    <t>General Government</t>
  </si>
  <si>
    <t xml:space="preserve">     Insurance</t>
  </si>
  <si>
    <t xml:space="preserve">     Education</t>
  </si>
  <si>
    <t xml:space="preserve">     Election</t>
  </si>
  <si>
    <t xml:space="preserve">     Town Hall(inc Marilyn)</t>
  </si>
  <si>
    <t xml:space="preserve">     Office</t>
  </si>
  <si>
    <t xml:space="preserve">     Wages(Board &amp; Assessor)</t>
  </si>
  <si>
    <t xml:space="preserve">     Legal Fees</t>
  </si>
  <si>
    <t>Public Safety</t>
  </si>
  <si>
    <t xml:space="preserve">     Ambulance</t>
  </si>
  <si>
    <t xml:space="preserve">     Fire Protection-Dupont</t>
  </si>
  <si>
    <t xml:space="preserve">     Fire Protection-Marion</t>
  </si>
  <si>
    <t xml:space="preserve">     Dog License to County</t>
  </si>
  <si>
    <t xml:space="preserve">     Operators Permit-background</t>
  </si>
  <si>
    <t>Reserve for Emergency Vehicles</t>
  </si>
  <si>
    <t>Public Works</t>
  </si>
  <si>
    <t xml:space="preserve">     Garbage -basic fee</t>
  </si>
  <si>
    <t xml:space="preserve">     Tipping Fee</t>
  </si>
  <si>
    <t xml:space="preserve">     Highway</t>
  </si>
  <si>
    <t>Conservation &amp; Development</t>
  </si>
  <si>
    <t xml:space="preserve">     Zoning</t>
  </si>
  <si>
    <t xml:space="preserve">     Comprehensive Plan.</t>
  </si>
  <si>
    <t xml:space="preserve">     MFL pmt. To Co.</t>
  </si>
  <si>
    <t xml:space="preserve">     Tax Overpayments</t>
  </si>
  <si>
    <t>Tax Settlements</t>
  </si>
  <si>
    <t>Marion School</t>
  </si>
  <si>
    <t>Fox Valley Tech</t>
  </si>
  <si>
    <t>Waupaca Co/State of WI</t>
  </si>
  <si>
    <t>Town of Dupoont</t>
  </si>
  <si>
    <t>new truck</t>
  </si>
  <si>
    <t>inc in gen property</t>
  </si>
  <si>
    <t xml:space="preserve">     Tax Overpayment/Donations</t>
  </si>
  <si>
    <t xml:space="preserve">       combined</t>
  </si>
  <si>
    <t xml:space="preserve">         combined</t>
  </si>
  <si>
    <t>2016 Budget</t>
  </si>
  <si>
    <t>2014 Actual</t>
  </si>
  <si>
    <t>2016 Proposed</t>
  </si>
  <si>
    <t xml:space="preserve">     Highway Maintenance salt/sand</t>
  </si>
  <si>
    <t>combined</t>
  </si>
  <si>
    <t xml:space="preserve">     Other   Misc  CDBG  PILT</t>
  </si>
  <si>
    <t>2015 Actual YTD OCTOBER</t>
  </si>
  <si>
    <t>2015 YTD 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</si>
</sst>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Baskerville Old Face"/>
      <family val="1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theme="1"/>
      <name val="Baskerville Old Face"/>
      <family val="1"/>
    </font>
    <font>
      <b/>
      <sz val="22"/>
      <color theme="1"/>
      <name val="Baskerville Old Face"/>
      <family val="1"/>
    </font>
    <font>
      <b/>
      <sz val="11"/>
      <color rgb="FFFF0000"/>
      <name val="Calibri"/>
      <family val="2"/>
      <scheme val="minor"/>
    </font>
    <font>
      <sz val="15.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1" applyFont="1" applyFill="1"/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8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ill="1"/>
    <xf numFmtId="8" fontId="0" fillId="0" borderId="0" xfId="0" applyNumberFormat="1" applyFill="1"/>
    <xf numFmtId="44" fontId="0" fillId="2" borderId="0" xfId="1" applyFont="1" applyFill="1"/>
    <xf numFmtId="164" fontId="10" fillId="0" borderId="0" xfId="2" applyNumberFormat="1" applyFont="1"/>
    <xf numFmtId="164" fontId="1" fillId="0" borderId="0" xfId="2" applyNumberFormat="1" applyFont="1"/>
    <xf numFmtId="164" fontId="10" fillId="2" borderId="0" xfId="2" applyNumberFormat="1" applyFont="1" applyFill="1"/>
    <xf numFmtId="8" fontId="0" fillId="2" borderId="0" xfId="0" applyNumberFormat="1" applyFill="1"/>
    <xf numFmtId="164" fontId="1" fillId="2" borderId="0" xfId="2" applyNumberFormat="1" applyFont="1" applyFill="1"/>
    <xf numFmtId="8" fontId="0" fillId="3" borderId="0" xfId="0" applyNumberFormat="1" applyFill="1"/>
    <xf numFmtId="164" fontId="1" fillId="3" borderId="0" xfId="2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33.140625" customWidth="1"/>
    <col min="2" max="5" width="16.140625" customWidth="1"/>
    <col min="6" max="6" width="17.5703125" customWidth="1"/>
    <col min="7" max="7" width="16.28515625" customWidth="1"/>
    <col min="8" max="11" width="16.42578125" customWidth="1"/>
  </cols>
  <sheetData>
    <row r="1" spans="1:14" ht="28.5" x14ac:dyDescent="0.45">
      <c r="D1" s="17" t="s">
        <v>71</v>
      </c>
    </row>
    <row r="2" spans="1:14" ht="28.5" x14ac:dyDescent="0.45">
      <c r="A2" s="1"/>
      <c r="D2" s="17" t="s">
        <v>77</v>
      </c>
    </row>
    <row r="3" spans="1:14" ht="26.25" x14ac:dyDescent="0.4">
      <c r="A3" s="2" t="s">
        <v>2</v>
      </c>
    </row>
    <row r="4" spans="1:14" ht="30" x14ac:dyDescent="0.25">
      <c r="B4" s="3" t="s">
        <v>3</v>
      </c>
      <c r="C4" s="3" t="s">
        <v>4</v>
      </c>
      <c r="D4" s="3" t="s">
        <v>40</v>
      </c>
      <c r="E4" s="3" t="s">
        <v>5</v>
      </c>
      <c r="F4" s="3" t="s">
        <v>78</v>
      </c>
      <c r="G4" s="3" t="s">
        <v>1</v>
      </c>
      <c r="H4" s="9" t="s">
        <v>84</v>
      </c>
      <c r="I4" s="9" t="s">
        <v>41</v>
      </c>
      <c r="J4" s="9" t="s">
        <v>79</v>
      </c>
      <c r="K4" s="3" t="s">
        <v>6</v>
      </c>
    </row>
    <row r="5" spans="1:14" x14ac:dyDescent="0.25">
      <c r="A5" s="4" t="s">
        <v>7</v>
      </c>
      <c r="C5" s="1"/>
      <c r="E5" s="1"/>
    </row>
    <row r="6" spans="1:14" ht="21" x14ac:dyDescent="0.35">
      <c r="A6" t="s">
        <v>8</v>
      </c>
      <c r="B6" s="1">
        <v>125985</v>
      </c>
      <c r="C6" s="1">
        <v>125985</v>
      </c>
      <c r="D6" s="1">
        <v>126446</v>
      </c>
      <c r="E6" s="1">
        <v>126446</v>
      </c>
      <c r="F6" s="1">
        <v>127097</v>
      </c>
      <c r="G6" s="1">
        <v>127097</v>
      </c>
      <c r="H6" s="1">
        <v>127289.72</v>
      </c>
      <c r="I6" s="21">
        <v>127290</v>
      </c>
      <c r="J6" s="21">
        <v>127776</v>
      </c>
      <c r="K6" s="24">
        <f>(J6-I6)/ABS(J6)</f>
        <v>3.8035311795642374E-3</v>
      </c>
    </row>
    <row r="7" spans="1:14" ht="21" x14ac:dyDescent="0.35">
      <c r="A7" t="s">
        <v>9</v>
      </c>
      <c r="B7" s="1">
        <v>82.95</v>
      </c>
      <c r="C7" s="1">
        <v>1600</v>
      </c>
      <c r="D7" s="5">
        <v>1013.66</v>
      </c>
      <c r="E7" s="1">
        <v>1600</v>
      </c>
      <c r="F7" s="1">
        <v>2636.39</v>
      </c>
      <c r="G7" s="5">
        <v>1600</v>
      </c>
      <c r="H7" s="5">
        <v>428.44</v>
      </c>
      <c r="I7" s="5">
        <v>1400</v>
      </c>
      <c r="J7" s="5">
        <v>1400</v>
      </c>
      <c r="K7" s="22">
        <f t="shared" ref="K7:K42" si="0">(J7-I7)/ABS(J7)</f>
        <v>0</v>
      </c>
    </row>
    <row r="8" spans="1:14" ht="21" x14ac:dyDescent="0.35">
      <c r="B8" s="1"/>
      <c r="C8" s="1"/>
      <c r="D8" s="1"/>
      <c r="E8" s="1"/>
      <c r="F8" s="1"/>
      <c r="K8" s="22"/>
    </row>
    <row r="9" spans="1:14" ht="21" x14ac:dyDescent="0.35">
      <c r="A9" s="4" t="s">
        <v>10</v>
      </c>
      <c r="B9" s="1"/>
      <c r="C9" s="1"/>
      <c r="D9" s="1"/>
      <c r="E9" s="1"/>
      <c r="F9" s="1"/>
      <c r="K9" s="22"/>
    </row>
    <row r="10" spans="1:14" ht="21" x14ac:dyDescent="0.35">
      <c r="A10" t="s">
        <v>11</v>
      </c>
      <c r="B10" s="1">
        <v>34745.74</v>
      </c>
      <c r="C10" s="1">
        <v>34745</v>
      </c>
      <c r="D10" s="1">
        <v>34745.74</v>
      </c>
      <c r="E10" s="1">
        <v>34745</v>
      </c>
      <c r="F10" s="1">
        <v>5211.8599999999997</v>
      </c>
      <c r="G10" s="1">
        <v>34745</v>
      </c>
      <c r="H10" s="1">
        <v>5211.8599999999997</v>
      </c>
      <c r="I10" s="1">
        <v>34745</v>
      </c>
      <c r="J10" s="1">
        <v>34745</v>
      </c>
      <c r="K10" s="22">
        <f t="shared" si="0"/>
        <v>0</v>
      </c>
    </row>
    <row r="11" spans="1:14" ht="21" x14ac:dyDescent="0.35">
      <c r="A11" t="s">
        <v>12</v>
      </c>
      <c r="B11" s="1">
        <v>755.24</v>
      </c>
      <c r="C11" s="1">
        <v>500</v>
      </c>
      <c r="D11" s="1">
        <v>778.79</v>
      </c>
      <c r="E11" s="1">
        <v>600</v>
      </c>
      <c r="F11" s="1">
        <v>610.28</v>
      </c>
      <c r="G11" s="1">
        <v>600</v>
      </c>
      <c r="I11" s="1">
        <v>600</v>
      </c>
      <c r="J11" s="1">
        <v>600</v>
      </c>
      <c r="K11" s="22">
        <f t="shared" si="0"/>
        <v>0</v>
      </c>
      <c r="N11" s="19"/>
    </row>
    <row r="12" spans="1:14" ht="21" x14ac:dyDescent="0.35">
      <c r="A12" t="s">
        <v>13</v>
      </c>
      <c r="B12" s="1">
        <v>1067.47</v>
      </c>
      <c r="C12" s="1"/>
      <c r="D12" s="1">
        <v>913.33</v>
      </c>
      <c r="E12" s="1"/>
      <c r="F12" s="1">
        <v>766.1</v>
      </c>
      <c r="G12" s="1">
        <v>0</v>
      </c>
      <c r="H12" s="1">
        <v>413.96</v>
      </c>
      <c r="I12" s="1">
        <v>0</v>
      </c>
      <c r="J12" s="1"/>
      <c r="K12" s="22"/>
    </row>
    <row r="13" spans="1:14" ht="21" x14ac:dyDescent="0.35">
      <c r="A13" t="s">
        <v>14</v>
      </c>
      <c r="B13" s="1">
        <v>315.26</v>
      </c>
      <c r="C13" s="1"/>
      <c r="D13" s="1">
        <v>206.94</v>
      </c>
      <c r="E13" s="1"/>
      <c r="F13" s="1">
        <v>295.74</v>
      </c>
      <c r="G13" s="1">
        <v>0</v>
      </c>
      <c r="H13" s="1">
        <v>132.24</v>
      </c>
      <c r="I13" s="1">
        <v>0</v>
      </c>
      <c r="J13" s="1"/>
      <c r="K13" s="22"/>
    </row>
    <row r="14" spans="1:14" ht="21" x14ac:dyDescent="0.35">
      <c r="A14" t="s">
        <v>15</v>
      </c>
      <c r="B14" s="1">
        <v>85315.1</v>
      </c>
      <c r="C14" s="1">
        <v>85315</v>
      </c>
      <c r="D14" s="1">
        <v>78165.149999999994</v>
      </c>
      <c r="E14" s="1">
        <v>78165.149999999994</v>
      </c>
      <c r="F14" s="1">
        <v>63986.31</v>
      </c>
      <c r="G14" s="1">
        <v>85315</v>
      </c>
      <c r="H14" s="1">
        <v>88740.6</v>
      </c>
      <c r="I14" s="1">
        <v>88741</v>
      </c>
      <c r="J14" s="1">
        <v>88741</v>
      </c>
      <c r="K14" s="22">
        <f t="shared" si="0"/>
        <v>0</v>
      </c>
    </row>
    <row r="15" spans="1:14" ht="21" x14ac:dyDescent="0.35">
      <c r="A15" t="s">
        <v>16</v>
      </c>
      <c r="B15" s="1"/>
      <c r="C15" s="1"/>
      <c r="D15" s="1">
        <v>55000</v>
      </c>
      <c r="E15" s="1"/>
      <c r="F15" s="1">
        <v>55000</v>
      </c>
      <c r="G15" s="1">
        <v>0</v>
      </c>
      <c r="I15" s="1"/>
      <c r="J15" s="1"/>
      <c r="K15" s="22"/>
    </row>
    <row r="16" spans="1:14" ht="21" x14ac:dyDescent="0.35">
      <c r="A16" t="s">
        <v>17</v>
      </c>
      <c r="B16" s="1">
        <v>2044.98</v>
      </c>
      <c r="C16" s="1">
        <v>2000</v>
      </c>
      <c r="D16" s="1">
        <v>2255.58</v>
      </c>
      <c r="E16" s="1">
        <v>2000</v>
      </c>
      <c r="F16" s="1">
        <v>2808.66</v>
      </c>
      <c r="G16" s="1">
        <v>0</v>
      </c>
      <c r="H16" s="1">
        <v>2818.22</v>
      </c>
      <c r="I16" s="1" t="s">
        <v>73</v>
      </c>
      <c r="J16" s="1"/>
      <c r="K16" s="22"/>
    </row>
    <row r="17" spans="1:11" ht="21" x14ac:dyDescent="0.35">
      <c r="A17" t="s">
        <v>18</v>
      </c>
      <c r="B17" s="1">
        <v>1459.34</v>
      </c>
      <c r="C17" s="1">
        <v>1200</v>
      </c>
      <c r="D17" s="1">
        <v>1374.77</v>
      </c>
      <c r="E17" s="1">
        <v>1400</v>
      </c>
      <c r="F17" s="1">
        <v>1671.17</v>
      </c>
      <c r="G17" s="1">
        <v>1400</v>
      </c>
      <c r="H17" s="1">
        <v>1571.99</v>
      </c>
      <c r="I17" s="1">
        <v>1600</v>
      </c>
      <c r="J17" s="1">
        <v>1600</v>
      </c>
      <c r="K17" s="22">
        <f t="shared" si="0"/>
        <v>0</v>
      </c>
    </row>
    <row r="18" spans="1:11" ht="21" x14ac:dyDescent="0.35">
      <c r="A18" t="s">
        <v>19</v>
      </c>
      <c r="B18" s="1">
        <v>231.78</v>
      </c>
      <c r="C18" s="1">
        <v>200</v>
      </c>
      <c r="D18" s="1">
        <v>233.94</v>
      </c>
      <c r="E18" s="1">
        <v>200</v>
      </c>
      <c r="F18" s="1">
        <v>240.1</v>
      </c>
      <c r="G18" s="1">
        <v>230</v>
      </c>
      <c r="H18" s="1">
        <v>230.13</v>
      </c>
      <c r="I18" s="1">
        <v>230</v>
      </c>
      <c r="J18" s="1">
        <v>230</v>
      </c>
      <c r="K18" s="22">
        <f t="shared" si="0"/>
        <v>0</v>
      </c>
    </row>
    <row r="19" spans="1:11" ht="21" x14ac:dyDescent="0.35">
      <c r="A19" t="s">
        <v>20</v>
      </c>
      <c r="B19" s="1">
        <v>483.58</v>
      </c>
      <c r="C19" s="1">
        <v>500</v>
      </c>
      <c r="D19" s="5">
        <v>529.70000000000005</v>
      </c>
      <c r="E19" s="1">
        <v>400</v>
      </c>
      <c r="F19" s="1">
        <v>539</v>
      </c>
      <c r="G19" s="1">
        <v>500</v>
      </c>
      <c r="H19" s="1">
        <v>556</v>
      </c>
      <c r="I19" s="1">
        <v>500</v>
      </c>
      <c r="J19" s="1">
        <v>500</v>
      </c>
      <c r="K19" s="22">
        <f t="shared" si="0"/>
        <v>0</v>
      </c>
    </row>
    <row r="20" spans="1:11" ht="21" x14ac:dyDescent="0.35">
      <c r="A20" t="s">
        <v>21</v>
      </c>
      <c r="B20" s="1">
        <v>20</v>
      </c>
      <c r="C20" s="1">
        <v>20</v>
      </c>
      <c r="D20" s="1">
        <v>36</v>
      </c>
      <c r="E20" s="1">
        <v>35</v>
      </c>
      <c r="F20" s="1">
        <v>12</v>
      </c>
      <c r="G20" s="1">
        <v>48</v>
      </c>
      <c r="H20" s="1">
        <v>14</v>
      </c>
      <c r="I20" s="1">
        <v>20</v>
      </c>
      <c r="J20" s="5">
        <v>10</v>
      </c>
      <c r="K20" s="22">
        <f t="shared" si="0"/>
        <v>-1</v>
      </c>
    </row>
    <row r="21" spans="1:11" ht="21" x14ac:dyDescent="0.35">
      <c r="A21" t="s">
        <v>22</v>
      </c>
      <c r="B21" s="1"/>
      <c r="C21" s="1"/>
      <c r="D21" s="1"/>
      <c r="E21" s="1"/>
      <c r="F21" s="1"/>
      <c r="K21" s="22"/>
    </row>
    <row r="22" spans="1:11" ht="21" x14ac:dyDescent="0.35">
      <c r="A22" s="4" t="s">
        <v>23</v>
      </c>
      <c r="B22" s="1"/>
      <c r="C22" s="1"/>
      <c r="D22" s="1"/>
      <c r="E22" s="1"/>
      <c r="F22" s="1"/>
      <c r="K22" s="22"/>
    </row>
    <row r="23" spans="1:11" ht="21" x14ac:dyDescent="0.35">
      <c r="A23" t="s">
        <v>24</v>
      </c>
      <c r="B23" s="5">
        <v>1244</v>
      </c>
      <c r="C23" s="1">
        <v>1200</v>
      </c>
      <c r="D23" s="5">
        <v>660.29</v>
      </c>
      <c r="E23" s="1">
        <v>1200</v>
      </c>
      <c r="F23" s="5">
        <v>1242</v>
      </c>
      <c r="G23" s="1">
        <v>1200</v>
      </c>
      <c r="H23" s="1">
        <v>569.04</v>
      </c>
      <c r="I23" s="1">
        <v>1200</v>
      </c>
      <c r="J23" s="1">
        <v>1200</v>
      </c>
      <c r="K23" s="22">
        <f t="shared" si="0"/>
        <v>0</v>
      </c>
    </row>
    <row r="24" spans="1:11" ht="21" x14ac:dyDescent="0.35">
      <c r="A24" t="s">
        <v>25</v>
      </c>
      <c r="B24" s="1">
        <v>460</v>
      </c>
      <c r="C24" s="1">
        <v>500</v>
      </c>
      <c r="D24" s="1">
        <v>475</v>
      </c>
      <c r="E24" s="1">
        <v>500</v>
      </c>
      <c r="F24" s="1">
        <v>525</v>
      </c>
      <c r="G24" s="1">
        <v>500</v>
      </c>
      <c r="H24" s="1">
        <v>660</v>
      </c>
      <c r="I24" s="1">
        <v>500</v>
      </c>
      <c r="J24" s="1">
        <v>500</v>
      </c>
      <c r="K24" s="22">
        <f t="shared" si="0"/>
        <v>0</v>
      </c>
    </row>
    <row r="25" spans="1:11" ht="21" x14ac:dyDescent="0.35">
      <c r="A25" t="s">
        <v>26</v>
      </c>
      <c r="B25" s="1">
        <v>1675</v>
      </c>
      <c r="C25" s="1">
        <v>1000</v>
      </c>
      <c r="D25" s="1">
        <v>1325</v>
      </c>
      <c r="E25" s="1">
        <v>1200</v>
      </c>
      <c r="F25" s="1">
        <v>475</v>
      </c>
      <c r="G25" s="1">
        <v>1200</v>
      </c>
      <c r="H25" s="1">
        <v>1115</v>
      </c>
      <c r="I25" s="1">
        <v>1200</v>
      </c>
      <c r="J25" s="1">
        <v>1200</v>
      </c>
      <c r="K25" s="22">
        <f t="shared" si="0"/>
        <v>0</v>
      </c>
    </row>
    <row r="26" spans="1:11" ht="21" x14ac:dyDescent="0.35">
      <c r="A26" t="s">
        <v>27</v>
      </c>
      <c r="B26" s="1"/>
      <c r="C26" s="1">
        <v>500</v>
      </c>
      <c r="D26" s="1"/>
      <c r="E26" s="1">
        <v>200</v>
      </c>
      <c r="F26" s="1"/>
      <c r="G26" s="1">
        <v>200</v>
      </c>
      <c r="H26" s="1">
        <v>1400</v>
      </c>
      <c r="I26" s="1">
        <v>200</v>
      </c>
      <c r="J26" s="1">
        <v>200</v>
      </c>
      <c r="K26" s="22">
        <f t="shared" si="0"/>
        <v>0</v>
      </c>
    </row>
    <row r="27" spans="1:11" ht="21" x14ac:dyDescent="0.35">
      <c r="B27" s="1"/>
      <c r="C27" s="1"/>
      <c r="D27" s="1"/>
      <c r="E27" s="1"/>
      <c r="F27" s="1"/>
      <c r="K27" s="22"/>
    </row>
    <row r="28" spans="1:11" ht="21" x14ac:dyDescent="0.35">
      <c r="A28" s="4" t="s">
        <v>28</v>
      </c>
      <c r="B28" s="1"/>
      <c r="C28" s="1"/>
      <c r="D28" s="1"/>
      <c r="E28" s="1"/>
      <c r="F28" s="1"/>
      <c r="K28" s="22"/>
    </row>
    <row r="29" spans="1:11" ht="21" x14ac:dyDescent="0.35">
      <c r="A29" t="s">
        <v>29</v>
      </c>
      <c r="B29" s="1">
        <v>1632.72</v>
      </c>
      <c r="C29" s="1">
        <v>1000</v>
      </c>
      <c r="D29" s="1">
        <v>553.41999999999996</v>
      </c>
      <c r="E29" s="1">
        <v>1200</v>
      </c>
      <c r="F29" s="1">
        <v>806.3</v>
      </c>
      <c r="G29" s="1">
        <v>1200</v>
      </c>
      <c r="H29" s="1">
        <v>439.8</v>
      </c>
      <c r="I29" s="1">
        <v>1000</v>
      </c>
      <c r="J29" s="1">
        <v>1000</v>
      </c>
      <c r="K29" s="22">
        <f t="shared" si="0"/>
        <v>0</v>
      </c>
    </row>
    <row r="30" spans="1:11" ht="21" x14ac:dyDescent="0.35">
      <c r="A30" t="s">
        <v>80</v>
      </c>
      <c r="B30" s="1">
        <v>1078.54</v>
      </c>
      <c r="C30" s="1">
        <v>1500</v>
      </c>
      <c r="D30" s="1"/>
      <c r="E30" s="1">
        <v>1500</v>
      </c>
      <c r="F30" s="1">
        <v>1208</v>
      </c>
      <c r="G30" s="1">
        <v>1500</v>
      </c>
      <c r="I30" s="1">
        <v>1500</v>
      </c>
      <c r="J30" s="1">
        <v>1500</v>
      </c>
      <c r="K30" s="22">
        <f t="shared" si="0"/>
        <v>0</v>
      </c>
    </row>
    <row r="31" spans="1:11" ht="21" x14ac:dyDescent="0.35">
      <c r="A31" t="s">
        <v>30</v>
      </c>
      <c r="B31" s="5">
        <v>17388</v>
      </c>
      <c r="C31" s="1">
        <v>15000</v>
      </c>
      <c r="D31" s="5">
        <v>28140.06</v>
      </c>
      <c r="E31" s="1">
        <v>17000</v>
      </c>
      <c r="F31" s="5"/>
      <c r="G31" s="1">
        <v>17000</v>
      </c>
      <c r="I31" s="1">
        <v>35000</v>
      </c>
      <c r="J31" s="1">
        <v>35000</v>
      </c>
      <c r="K31" s="22">
        <f t="shared" si="0"/>
        <v>0</v>
      </c>
    </row>
    <row r="32" spans="1:11" ht="21" x14ac:dyDescent="0.35">
      <c r="A32" t="s">
        <v>31</v>
      </c>
      <c r="B32" s="5">
        <v>10193</v>
      </c>
      <c r="C32" s="1">
        <v>7320</v>
      </c>
      <c r="D32" s="5" t="s">
        <v>75</v>
      </c>
      <c r="E32" s="1">
        <v>10000</v>
      </c>
      <c r="F32" s="5"/>
      <c r="G32" s="1">
        <v>10000</v>
      </c>
      <c r="I32" s="5" t="s">
        <v>76</v>
      </c>
      <c r="J32" s="5" t="s">
        <v>81</v>
      </c>
      <c r="K32" s="22"/>
    </row>
    <row r="33" spans="1:11" ht="21" x14ac:dyDescent="0.35">
      <c r="A33" t="s">
        <v>32</v>
      </c>
      <c r="B33" s="1">
        <v>130</v>
      </c>
      <c r="C33" s="1">
        <v>100</v>
      </c>
      <c r="D33" s="1">
        <v>420</v>
      </c>
      <c r="E33" s="1">
        <v>100</v>
      </c>
      <c r="F33" s="1">
        <v>80</v>
      </c>
      <c r="G33" s="1">
        <v>200</v>
      </c>
      <c r="H33" s="1">
        <v>50</v>
      </c>
      <c r="I33" s="1">
        <v>100</v>
      </c>
      <c r="J33" s="1">
        <v>100</v>
      </c>
      <c r="K33" s="22">
        <f t="shared" si="0"/>
        <v>0</v>
      </c>
    </row>
    <row r="34" spans="1:11" ht="21" x14ac:dyDescent="0.35">
      <c r="A34" t="s">
        <v>33</v>
      </c>
      <c r="B34" s="1">
        <v>272</v>
      </c>
      <c r="C34" s="5">
        <v>272</v>
      </c>
      <c r="D34" s="1">
        <v>272</v>
      </c>
      <c r="E34" s="5">
        <v>272</v>
      </c>
      <c r="F34" s="1">
        <v>272</v>
      </c>
      <c r="G34" s="1">
        <v>272</v>
      </c>
      <c r="I34" s="1">
        <v>272</v>
      </c>
      <c r="J34" s="1">
        <v>272</v>
      </c>
      <c r="K34" s="22">
        <f t="shared" si="0"/>
        <v>0</v>
      </c>
    </row>
    <row r="35" spans="1:11" ht="21" x14ac:dyDescent="0.35">
      <c r="B35" s="1"/>
      <c r="C35" s="1"/>
      <c r="D35" s="1"/>
      <c r="E35" s="1"/>
      <c r="F35" s="1"/>
      <c r="K35" s="22"/>
    </row>
    <row r="36" spans="1:11" ht="21" x14ac:dyDescent="0.35">
      <c r="A36" s="4" t="s">
        <v>34</v>
      </c>
      <c r="B36" s="1"/>
      <c r="C36" s="1"/>
      <c r="D36" s="1"/>
      <c r="E36" s="1"/>
      <c r="F36" s="1"/>
      <c r="K36" s="22"/>
    </row>
    <row r="37" spans="1:11" ht="21" x14ac:dyDescent="0.35">
      <c r="A37" t="s">
        <v>35</v>
      </c>
      <c r="B37" s="1">
        <v>562.16999999999996</v>
      </c>
      <c r="C37" s="1">
        <v>500</v>
      </c>
      <c r="D37" s="1">
        <v>295.95999999999998</v>
      </c>
      <c r="E37" s="1">
        <v>500</v>
      </c>
      <c r="F37" s="1">
        <v>83.62</v>
      </c>
      <c r="G37" s="1">
        <v>100</v>
      </c>
      <c r="H37" s="1">
        <v>121.53</v>
      </c>
      <c r="I37" s="1">
        <v>100</v>
      </c>
      <c r="J37" s="1">
        <v>100</v>
      </c>
      <c r="K37" s="22">
        <f t="shared" si="0"/>
        <v>0</v>
      </c>
    </row>
    <row r="38" spans="1:11" ht="21" x14ac:dyDescent="0.35">
      <c r="A38" t="s">
        <v>36</v>
      </c>
      <c r="B38" s="1">
        <v>3025</v>
      </c>
      <c r="C38" s="1"/>
      <c r="D38" s="1"/>
      <c r="E38" s="1"/>
      <c r="F38" s="1"/>
      <c r="G38" s="1">
        <v>0</v>
      </c>
      <c r="I38" s="1"/>
      <c r="J38" s="1"/>
      <c r="K38" s="22"/>
    </row>
    <row r="39" spans="1:11" ht="21" x14ac:dyDescent="0.35">
      <c r="A39" t="s">
        <v>37</v>
      </c>
      <c r="B39" s="1">
        <v>560</v>
      </c>
      <c r="C39" s="1">
        <v>500</v>
      </c>
      <c r="D39" s="1">
        <v>570</v>
      </c>
      <c r="E39" s="1">
        <v>500</v>
      </c>
      <c r="F39" s="1">
        <v>320</v>
      </c>
      <c r="G39" s="1">
        <v>500</v>
      </c>
      <c r="H39" s="1">
        <v>440</v>
      </c>
      <c r="I39" s="1">
        <v>500</v>
      </c>
      <c r="J39" s="1">
        <v>500</v>
      </c>
      <c r="K39" s="22">
        <f t="shared" si="0"/>
        <v>0</v>
      </c>
    </row>
    <row r="40" spans="1:11" ht="21" x14ac:dyDescent="0.35">
      <c r="A40" t="s">
        <v>74</v>
      </c>
      <c r="B40" s="1">
        <v>39.46</v>
      </c>
      <c r="C40" s="1"/>
      <c r="D40" s="1">
        <v>218.08</v>
      </c>
      <c r="E40" s="1"/>
      <c r="F40" s="1">
        <v>1451.12</v>
      </c>
      <c r="G40" s="1">
        <v>0</v>
      </c>
      <c r="H40" s="1">
        <v>25</v>
      </c>
      <c r="I40" s="1"/>
      <c r="J40" s="1"/>
      <c r="K40" s="22"/>
    </row>
    <row r="41" spans="1:11" ht="21" x14ac:dyDescent="0.35">
      <c r="A41" t="s">
        <v>38</v>
      </c>
      <c r="B41" s="1">
        <v>1665.99</v>
      </c>
      <c r="C41" s="1"/>
      <c r="D41" s="1">
        <v>540.33000000000004</v>
      </c>
      <c r="E41" s="1"/>
      <c r="F41" s="1">
        <v>607.85</v>
      </c>
      <c r="G41" s="1">
        <v>0</v>
      </c>
      <c r="H41" s="1">
        <v>270.04000000000002</v>
      </c>
      <c r="I41" s="1"/>
      <c r="J41" s="1"/>
      <c r="K41" s="22"/>
    </row>
    <row r="42" spans="1:11" ht="21" x14ac:dyDescent="0.35">
      <c r="A42" s="6" t="s">
        <v>39</v>
      </c>
      <c r="B42" s="7">
        <f>SUM(B6:B41)</f>
        <v>292432.32</v>
      </c>
      <c r="C42" s="7">
        <f>SUM(C5:C41)</f>
        <v>281457</v>
      </c>
      <c r="D42" s="7">
        <f>SUM(D10:D41)</f>
        <v>207710.07999999999</v>
      </c>
      <c r="E42" s="7">
        <f>SUM(E5:E41)</f>
        <v>279763.15000000002</v>
      </c>
      <c r="F42" s="7">
        <f>SUM(F6:F41)</f>
        <v>267945.49999999994</v>
      </c>
      <c r="G42" s="8">
        <f>SUM(G6:G41)</f>
        <v>285407</v>
      </c>
      <c r="H42" s="8">
        <f>SUM(H6:H41)</f>
        <v>232497.56999999998</v>
      </c>
      <c r="I42" s="8">
        <f>SUM(I6:I41)</f>
        <v>296698</v>
      </c>
      <c r="J42" s="8">
        <f>SUM(J6:J41)</f>
        <v>297174</v>
      </c>
      <c r="K42" s="22">
        <f t="shared" si="0"/>
        <v>1.6017552006568543E-3</v>
      </c>
    </row>
  </sheetData>
  <printOptions gridLines="1"/>
  <pageMargins left="0.25" right="0.25" top="0" bottom="0" header="0.3" footer="0.3"/>
  <pageSetup scale="6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20" zoomScaleSheetLayoutView="100" workbookViewId="0">
      <selection activeCell="F37" sqref="F37"/>
    </sheetView>
  </sheetViews>
  <sheetFormatPr defaultRowHeight="15" x14ac:dyDescent="0.25"/>
  <cols>
    <col min="1" max="1" width="30.42578125" customWidth="1"/>
    <col min="2" max="2" width="18" customWidth="1"/>
    <col min="3" max="3" width="18.5703125" customWidth="1"/>
    <col min="4" max="4" width="18" customWidth="1"/>
    <col min="5" max="5" width="16" customWidth="1"/>
    <col min="6" max="6" width="15.42578125" customWidth="1"/>
    <col min="7" max="8" width="16.42578125" customWidth="1"/>
    <col min="9" max="10" width="18.85546875" customWidth="1"/>
    <col min="11" max="11" width="12.140625" bestFit="1" customWidth="1"/>
  </cols>
  <sheetData>
    <row r="1" spans="1:11" ht="26.25" x14ac:dyDescent="0.4">
      <c r="D1" s="16" t="s">
        <v>0</v>
      </c>
    </row>
    <row r="2" spans="1:11" ht="26.25" x14ac:dyDescent="0.4">
      <c r="D2" s="16" t="s">
        <v>77</v>
      </c>
    </row>
    <row r="3" spans="1:11" x14ac:dyDescent="0.25">
      <c r="A3" s="14"/>
    </row>
    <row r="4" spans="1:11" ht="26.25" x14ac:dyDescent="0.4">
      <c r="A4" s="15" t="s">
        <v>42</v>
      </c>
    </row>
    <row r="5" spans="1:11" ht="30" x14ac:dyDescent="0.25">
      <c r="B5" s="12" t="s">
        <v>3</v>
      </c>
      <c r="C5" s="12" t="s">
        <v>4</v>
      </c>
      <c r="D5" s="12" t="s">
        <v>40</v>
      </c>
      <c r="E5" s="12" t="s">
        <v>5</v>
      </c>
      <c r="F5" s="13" t="s">
        <v>78</v>
      </c>
      <c r="G5" s="13" t="s">
        <v>1</v>
      </c>
      <c r="H5" s="13" t="s">
        <v>83</v>
      </c>
      <c r="I5" s="12" t="s">
        <v>41</v>
      </c>
      <c r="J5" s="12" t="s">
        <v>79</v>
      </c>
      <c r="K5" t="s">
        <v>6</v>
      </c>
    </row>
    <row r="6" spans="1:11" x14ac:dyDescent="0.25">
      <c r="A6" t="s">
        <v>43</v>
      </c>
    </row>
    <row r="7" spans="1:11" x14ac:dyDescent="0.25">
      <c r="A7" t="s">
        <v>44</v>
      </c>
      <c r="B7" s="10">
        <v>6156</v>
      </c>
      <c r="C7" s="10">
        <v>6100</v>
      </c>
      <c r="D7" s="10">
        <v>4025</v>
      </c>
      <c r="E7" s="10">
        <v>3200</v>
      </c>
      <c r="F7" s="10">
        <v>3873</v>
      </c>
      <c r="G7" s="10">
        <v>4000</v>
      </c>
      <c r="H7" s="10">
        <v>4443</v>
      </c>
      <c r="I7" s="25">
        <v>4000</v>
      </c>
      <c r="J7" s="25">
        <v>4500</v>
      </c>
      <c r="K7" s="26">
        <f t="shared" ref="K7:K13" si="0">(J7-I7)/ABS(J7)</f>
        <v>0.1111111111111111</v>
      </c>
    </row>
    <row r="8" spans="1:11" x14ac:dyDescent="0.25">
      <c r="A8" t="s">
        <v>45</v>
      </c>
      <c r="B8" s="10">
        <v>972.4</v>
      </c>
      <c r="C8" s="10">
        <v>1300</v>
      </c>
      <c r="D8" s="10">
        <v>1437.02</v>
      </c>
      <c r="E8" s="10">
        <v>1300</v>
      </c>
      <c r="F8" s="10">
        <v>878.36</v>
      </c>
      <c r="G8" s="10">
        <v>1000</v>
      </c>
      <c r="H8" s="10">
        <v>655.82</v>
      </c>
      <c r="I8" s="10">
        <v>1000</v>
      </c>
      <c r="J8" s="10">
        <v>1000</v>
      </c>
      <c r="K8" s="23">
        <f t="shared" si="0"/>
        <v>0</v>
      </c>
    </row>
    <row r="9" spans="1:11" x14ac:dyDescent="0.25">
      <c r="A9" t="s">
        <v>46</v>
      </c>
      <c r="B9" s="10">
        <v>3304.5</v>
      </c>
      <c r="C9" s="10">
        <v>4000</v>
      </c>
      <c r="D9" s="10">
        <v>2188.4299999999998</v>
      </c>
      <c r="E9" s="10">
        <v>1500</v>
      </c>
      <c r="F9" s="10">
        <v>1521.59</v>
      </c>
      <c r="G9" s="10">
        <v>3200</v>
      </c>
      <c r="H9" s="10">
        <v>734.16</v>
      </c>
      <c r="I9" s="25">
        <v>1500</v>
      </c>
      <c r="J9" s="25">
        <v>4000</v>
      </c>
      <c r="K9" s="26">
        <f t="shared" si="0"/>
        <v>0.625</v>
      </c>
    </row>
    <row r="10" spans="1:11" x14ac:dyDescent="0.25">
      <c r="A10" t="s">
        <v>47</v>
      </c>
      <c r="B10" s="10">
        <v>8161.95</v>
      </c>
      <c r="C10" s="10">
        <v>10000</v>
      </c>
      <c r="D10" s="10">
        <v>5099.47</v>
      </c>
      <c r="E10" s="10">
        <v>8000</v>
      </c>
      <c r="F10" s="10">
        <v>19662.87</v>
      </c>
      <c r="G10" s="10">
        <v>8000</v>
      </c>
      <c r="H10" s="10">
        <v>4395.92</v>
      </c>
      <c r="I10" s="10">
        <v>8000</v>
      </c>
      <c r="J10" s="10">
        <v>8000</v>
      </c>
      <c r="K10" s="23">
        <f t="shared" si="0"/>
        <v>0</v>
      </c>
    </row>
    <row r="11" spans="1:11" x14ac:dyDescent="0.25">
      <c r="A11" t="s">
        <v>48</v>
      </c>
      <c r="B11" s="10">
        <v>4010.34</v>
      </c>
      <c r="C11" s="10">
        <v>2000</v>
      </c>
      <c r="D11" s="10">
        <v>3615.76</v>
      </c>
      <c r="E11" s="10">
        <v>2200</v>
      </c>
      <c r="F11" s="10">
        <v>1376.1</v>
      </c>
      <c r="G11" s="10">
        <v>2500</v>
      </c>
      <c r="H11" s="10">
        <v>1468.86</v>
      </c>
      <c r="I11" s="10">
        <v>2500</v>
      </c>
      <c r="J11" s="10">
        <v>2500</v>
      </c>
      <c r="K11" s="23">
        <f t="shared" si="0"/>
        <v>0</v>
      </c>
    </row>
    <row r="12" spans="1:11" x14ac:dyDescent="0.25">
      <c r="A12" t="s">
        <v>49</v>
      </c>
      <c r="B12" s="10">
        <v>34508.71</v>
      </c>
      <c r="C12" s="10">
        <v>35000</v>
      </c>
      <c r="D12" s="10">
        <v>51416.63</v>
      </c>
      <c r="E12" s="10">
        <v>35000</v>
      </c>
      <c r="F12" s="10">
        <v>28554.79</v>
      </c>
      <c r="G12" s="10">
        <v>35000</v>
      </c>
      <c r="H12" s="10">
        <v>27064.69</v>
      </c>
      <c r="I12" s="10">
        <v>35000</v>
      </c>
      <c r="J12" s="10">
        <v>35000</v>
      </c>
      <c r="K12" s="23">
        <f t="shared" si="0"/>
        <v>0</v>
      </c>
    </row>
    <row r="13" spans="1:11" x14ac:dyDescent="0.25">
      <c r="A13" t="s">
        <v>50</v>
      </c>
      <c r="D13" s="10">
        <v>371.25</v>
      </c>
      <c r="E13" s="10">
        <v>5000</v>
      </c>
      <c r="F13" s="10"/>
      <c r="G13" s="10">
        <v>2500</v>
      </c>
      <c r="H13" s="10"/>
      <c r="I13" s="10">
        <v>2500</v>
      </c>
      <c r="J13" s="10">
        <v>2500</v>
      </c>
      <c r="K13" s="23">
        <f t="shared" si="0"/>
        <v>0</v>
      </c>
    </row>
    <row r="14" spans="1:11" x14ac:dyDescent="0.25">
      <c r="K14" s="23"/>
    </row>
    <row r="15" spans="1:11" x14ac:dyDescent="0.25">
      <c r="A15" t="s">
        <v>51</v>
      </c>
      <c r="K15" s="23"/>
    </row>
    <row r="16" spans="1:11" x14ac:dyDescent="0.25">
      <c r="A16" t="s">
        <v>52</v>
      </c>
      <c r="B16" s="10">
        <v>11411.96</v>
      </c>
      <c r="C16" s="10">
        <v>12500</v>
      </c>
      <c r="D16" s="10">
        <v>12153.96</v>
      </c>
      <c r="E16" s="10">
        <v>12200</v>
      </c>
      <c r="F16" s="10">
        <v>12153.96</v>
      </c>
      <c r="G16" s="10">
        <v>12500</v>
      </c>
      <c r="H16" s="10">
        <v>17692.62</v>
      </c>
      <c r="I16" s="25">
        <v>17000</v>
      </c>
      <c r="J16" s="25">
        <v>18000</v>
      </c>
      <c r="K16" s="26">
        <f>(J16-I16)/ABS(J16)</f>
        <v>5.5555555555555552E-2</v>
      </c>
    </row>
    <row r="17" spans="1:11" x14ac:dyDescent="0.25">
      <c r="A17" t="s">
        <v>53</v>
      </c>
      <c r="B17" s="10">
        <v>165</v>
      </c>
      <c r="C17" s="10">
        <v>3000</v>
      </c>
      <c r="K17" s="23"/>
    </row>
    <row r="18" spans="1:11" x14ac:dyDescent="0.25">
      <c r="A18" t="s">
        <v>54</v>
      </c>
      <c r="B18" s="10">
        <v>49617.77</v>
      </c>
      <c r="C18" s="10">
        <v>20000</v>
      </c>
      <c r="D18" s="10">
        <v>42913.37</v>
      </c>
      <c r="E18" s="10">
        <v>20000</v>
      </c>
      <c r="F18" s="10">
        <v>18551.900000000001</v>
      </c>
      <c r="G18" s="10">
        <v>20000</v>
      </c>
      <c r="H18" s="10">
        <v>15917.91</v>
      </c>
      <c r="I18" s="10">
        <v>20000</v>
      </c>
      <c r="J18" s="10">
        <v>20000</v>
      </c>
      <c r="K18" s="23">
        <f>(J18-I18)/ABS(J18)</f>
        <v>0</v>
      </c>
    </row>
    <row r="19" spans="1:11" x14ac:dyDescent="0.25">
      <c r="A19" t="s">
        <v>55</v>
      </c>
      <c r="B19" s="10">
        <v>766</v>
      </c>
      <c r="C19" s="10">
        <v>900</v>
      </c>
      <c r="D19" s="10">
        <v>802</v>
      </c>
      <c r="E19" s="10">
        <v>600</v>
      </c>
      <c r="F19" s="10">
        <v>724</v>
      </c>
      <c r="G19" s="10">
        <v>800</v>
      </c>
      <c r="H19" s="10">
        <v>634.75</v>
      </c>
      <c r="I19" s="10">
        <v>800</v>
      </c>
      <c r="J19" s="10">
        <v>800</v>
      </c>
      <c r="K19" s="23">
        <f>(J19-I19)/ABS(J19)</f>
        <v>0</v>
      </c>
    </row>
    <row r="20" spans="1:11" x14ac:dyDescent="0.25">
      <c r="A20" t="s">
        <v>56</v>
      </c>
      <c r="B20" s="10">
        <v>5</v>
      </c>
      <c r="C20" s="10">
        <v>25</v>
      </c>
      <c r="D20" s="10">
        <v>60</v>
      </c>
      <c r="E20" s="10">
        <v>25</v>
      </c>
      <c r="F20" s="10">
        <v>50</v>
      </c>
      <c r="G20" s="10">
        <v>50</v>
      </c>
      <c r="H20" s="10">
        <v>65</v>
      </c>
      <c r="I20" s="10">
        <v>50</v>
      </c>
      <c r="J20" s="10">
        <v>50</v>
      </c>
      <c r="K20" s="23">
        <f>(J20-I20)/ABS(J20)</f>
        <v>0</v>
      </c>
    </row>
    <row r="21" spans="1:11" x14ac:dyDescent="0.25">
      <c r="K21" s="23"/>
    </row>
    <row r="22" spans="1:11" x14ac:dyDescent="0.25">
      <c r="A22" t="s">
        <v>57</v>
      </c>
      <c r="C22" s="10">
        <v>20000</v>
      </c>
      <c r="E22" s="10">
        <v>20000</v>
      </c>
      <c r="F22" s="10">
        <v>71917.679999999993</v>
      </c>
      <c r="G22" s="10">
        <v>20000</v>
      </c>
      <c r="H22" s="10"/>
      <c r="I22" s="10">
        <v>20000</v>
      </c>
      <c r="J22" s="10">
        <v>20000</v>
      </c>
      <c r="K22" s="23">
        <f>(J22-I22)/ABS(J22)</f>
        <v>0</v>
      </c>
    </row>
    <row r="23" spans="1:11" x14ac:dyDescent="0.25">
      <c r="F23" s="18" t="s">
        <v>72</v>
      </c>
      <c r="K23" s="23"/>
    </row>
    <row r="24" spans="1:11" x14ac:dyDescent="0.25">
      <c r="A24" t="s">
        <v>58</v>
      </c>
      <c r="K24" s="23"/>
    </row>
    <row r="25" spans="1:11" x14ac:dyDescent="0.25">
      <c r="A25" t="s">
        <v>59</v>
      </c>
      <c r="B25" s="10">
        <v>32934</v>
      </c>
      <c r="C25" s="10">
        <v>36000</v>
      </c>
      <c r="D25" s="10">
        <v>32994.5</v>
      </c>
      <c r="E25" s="10">
        <v>34140</v>
      </c>
      <c r="F25" s="20">
        <v>33000</v>
      </c>
      <c r="G25" s="20">
        <v>34140</v>
      </c>
      <c r="H25" s="20">
        <v>24750</v>
      </c>
      <c r="I25" s="25">
        <v>34800</v>
      </c>
      <c r="J25" s="25">
        <v>36000</v>
      </c>
      <c r="K25" s="26">
        <f>(J25-I25)/ABS(J25)</f>
        <v>3.3333333333333333E-2</v>
      </c>
    </row>
    <row r="26" spans="1:11" x14ac:dyDescent="0.25">
      <c r="A26" t="s">
        <v>31</v>
      </c>
      <c r="B26" s="10">
        <v>10192.799999999999</v>
      </c>
      <c r="C26" s="10">
        <v>11000</v>
      </c>
      <c r="D26" s="10">
        <v>7360.6</v>
      </c>
      <c r="E26" s="10">
        <v>8535</v>
      </c>
      <c r="F26" s="10">
        <v>6554.15</v>
      </c>
      <c r="G26" s="10">
        <v>10300</v>
      </c>
      <c r="H26" s="10">
        <v>6275.24</v>
      </c>
      <c r="I26" s="25">
        <v>8000</v>
      </c>
      <c r="J26" s="25">
        <v>9000</v>
      </c>
      <c r="K26" s="26">
        <f>(J26-I26)/ABS(J26)</f>
        <v>0.1111111111111111</v>
      </c>
    </row>
    <row r="27" spans="1:11" x14ac:dyDescent="0.25">
      <c r="A27" t="s">
        <v>60</v>
      </c>
      <c r="B27" s="10">
        <v>8924.35</v>
      </c>
      <c r="C27" s="10">
        <v>17500</v>
      </c>
      <c r="D27" s="10">
        <v>656.73</v>
      </c>
      <c r="K27" s="23"/>
    </row>
    <row r="28" spans="1:11" x14ac:dyDescent="0.25">
      <c r="A28" t="s">
        <v>61</v>
      </c>
      <c r="B28" s="10">
        <v>247892.86</v>
      </c>
      <c r="C28" s="10">
        <v>96132</v>
      </c>
      <c r="D28" s="10">
        <v>72389.31</v>
      </c>
      <c r="E28" s="10">
        <v>119663</v>
      </c>
      <c r="F28" s="10">
        <v>80878.880000000005</v>
      </c>
      <c r="G28" s="10">
        <v>123017.1</v>
      </c>
      <c r="H28" s="10">
        <v>36679.79</v>
      </c>
      <c r="I28" s="27">
        <v>133148</v>
      </c>
      <c r="J28" s="27">
        <v>127424</v>
      </c>
      <c r="K28" s="28">
        <f>(J28-I28)/ABS(J28)</f>
        <v>-4.4920894023103966E-2</v>
      </c>
    </row>
    <row r="29" spans="1:11" x14ac:dyDescent="0.25">
      <c r="K29" s="23"/>
    </row>
    <row r="30" spans="1:11" x14ac:dyDescent="0.25">
      <c r="A30" t="s">
        <v>62</v>
      </c>
      <c r="K30" s="23"/>
    </row>
    <row r="31" spans="1:11" x14ac:dyDescent="0.25">
      <c r="A31" t="s">
        <v>63</v>
      </c>
      <c r="B31" s="10">
        <v>2955.06</v>
      </c>
      <c r="C31" s="10">
        <v>4000</v>
      </c>
      <c r="D31" s="10">
        <v>5599.04</v>
      </c>
      <c r="E31" s="10">
        <v>5000</v>
      </c>
      <c r="F31" s="10"/>
      <c r="G31" s="10">
        <v>5000</v>
      </c>
      <c r="H31" s="10">
        <v>1275.92</v>
      </c>
      <c r="I31" s="10">
        <v>5000</v>
      </c>
      <c r="J31" s="10">
        <v>5000</v>
      </c>
      <c r="K31" s="23">
        <f>(J31-I31)/ABS(J31)</f>
        <v>0</v>
      </c>
    </row>
    <row r="32" spans="1:11" x14ac:dyDescent="0.25">
      <c r="A32" t="s">
        <v>64</v>
      </c>
      <c r="B32" s="10">
        <v>296.06</v>
      </c>
      <c r="C32" s="10">
        <v>1500</v>
      </c>
      <c r="D32" s="10">
        <v>973.84</v>
      </c>
      <c r="E32" s="10">
        <v>1000</v>
      </c>
      <c r="F32" s="10">
        <v>242.04</v>
      </c>
      <c r="G32" s="10">
        <v>1000</v>
      </c>
      <c r="H32" s="10">
        <v>575</v>
      </c>
      <c r="I32" s="10">
        <v>1000</v>
      </c>
      <c r="J32" s="10">
        <v>1000</v>
      </c>
      <c r="K32" s="23">
        <f>(J32-I32)/ABS(J32)</f>
        <v>0</v>
      </c>
    </row>
    <row r="33" spans="1:11" x14ac:dyDescent="0.25">
      <c r="A33" t="s">
        <v>65</v>
      </c>
      <c r="B33" s="10">
        <v>113.3</v>
      </c>
      <c r="E33" s="10">
        <v>400</v>
      </c>
      <c r="F33" s="10">
        <v>304.58999999999997</v>
      </c>
      <c r="G33" s="10">
        <v>400</v>
      </c>
      <c r="H33" s="10">
        <v>160.61000000000001</v>
      </c>
      <c r="I33" s="10">
        <v>400</v>
      </c>
      <c r="J33" s="10">
        <v>400</v>
      </c>
      <c r="K33" s="23">
        <f>(J33-I33)/ABS(J33)</f>
        <v>0</v>
      </c>
    </row>
    <row r="34" spans="1:11" x14ac:dyDescent="0.25">
      <c r="A34" t="s">
        <v>82</v>
      </c>
      <c r="B34" s="10">
        <v>10366.450000000001</v>
      </c>
      <c r="C34" s="10">
        <v>500</v>
      </c>
      <c r="D34" s="10">
        <v>867.91</v>
      </c>
      <c r="E34" s="10">
        <v>2000</v>
      </c>
      <c r="F34" s="10">
        <v>1966.87</v>
      </c>
      <c r="G34" s="10">
        <v>2000</v>
      </c>
      <c r="H34" s="10">
        <v>308.10000000000002</v>
      </c>
      <c r="I34" s="10">
        <v>2000</v>
      </c>
      <c r="J34" s="10">
        <v>2000</v>
      </c>
      <c r="K34" s="23">
        <f>(J34-I34)/ABS(J34)</f>
        <v>0</v>
      </c>
    </row>
    <row r="35" spans="1:11" x14ac:dyDescent="0.25">
      <c r="A35" t="s">
        <v>66</v>
      </c>
      <c r="D35" s="10">
        <v>1238.3800000000001</v>
      </c>
      <c r="F35" s="1">
        <v>20.100000000000001</v>
      </c>
      <c r="H35" s="10">
        <v>1006.37</v>
      </c>
      <c r="K35" s="23"/>
    </row>
    <row r="36" spans="1:11" x14ac:dyDescent="0.25">
      <c r="K36" s="23"/>
    </row>
    <row r="37" spans="1:11" x14ac:dyDescent="0.25">
      <c r="A37" t="s">
        <v>39</v>
      </c>
      <c r="B37" s="10">
        <v>432754.51</v>
      </c>
      <c r="C37" s="10">
        <v>281457</v>
      </c>
      <c r="D37" s="10">
        <f>SUM(D7:D36)</f>
        <v>246163.20000000001</v>
      </c>
      <c r="E37" s="10">
        <v>279763</v>
      </c>
      <c r="F37" s="10">
        <f>SUM(F7:F36)</f>
        <v>282230.88</v>
      </c>
      <c r="G37" s="10">
        <f>SUM(G7:G36)</f>
        <v>285407.09999999998</v>
      </c>
      <c r="H37" s="10">
        <f>SUM(H7:H36)</f>
        <v>144103.76</v>
      </c>
      <c r="I37" s="25">
        <f>SUM(I7:I36)</f>
        <v>296698</v>
      </c>
      <c r="J37" s="25">
        <f>SUM(J7:J36)</f>
        <v>297174</v>
      </c>
      <c r="K37" s="26">
        <f>(J37-I37)/ABS(J37)</f>
        <v>1.6017552006568543E-3</v>
      </c>
    </row>
    <row r="39" spans="1:11" x14ac:dyDescent="0.25">
      <c r="A39" t="s">
        <v>67</v>
      </c>
    </row>
    <row r="40" spans="1:11" x14ac:dyDescent="0.25">
      <c r="A40" t="s">
        <v>68</v>
      </c>
      <c r="B40" s="21">
        <v>420882</v>
      </c>
    </row>
    <row r="41" spans="1:11" x14ac:dyDescent="0.25">
      <c r="A41" t="s">
        <v>69</v>
      </c>
      <c r="B41" s="21">
        <v>55640.2</v>
      </c>
    </row>
    <row r="42" spans="1:11" x14ac:dyDescent="0.25">
      <c r="A42" t="s">
        <v>70</v>
      </c>
    </row>
    <row r="43" spans="1:11" x14ac:dyDescent="0.25">
      <c r="A43" s="11"/>
    </row>
  </sheetData>
  <printOptions gridLines="1"/>
  <pageMargins left="0.7" right="0" top="0.75" bottom="0.75" header="0.3" footer="0.3"/>
  <pageSetup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Sauby</dc:creator>
  <cp:lastModifiedBy>Jennifer Sauby</cp:lastModifiedBy>
  <cp:lastPrinted>2015-11-09T04:12:40Z</cp:lastPrinted>
  <dcterms:created xsi:type="dcterms:W3CDTF">2014-10-26T18:11:04Z</dcterms:created>
  <dcterms:modified xsi:type="dcterms:W3CDTF">2015-11-09T04:16:24Z</dcterms:modified>
</cp:coreProperties>
</file>